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kartikdalal/Desktop/task-amzn-proposal-gdpval-2/Output/"/>
    </mc:Choice>
  </mc:AlternateContent>
  <xr:revisionPtr revIDLastSave="0" documentId="13_ncr:1_{C602037E-F980-884C-AB40-84CDC05802FE}" xr6:coauthVersionLast="47" xr6:coauthVersionMax="47" xr10:uidLastSave="{00000000-0000-0000-0000-000000000000}"/>
  <bookViews>
    <workbookView xWindow="0" yWindow="500" windowWidth="28800" windowHeight="15940" tabRatio="500" xr2:uid="{00000000-000D-0000-FFFF-FFFF00000000}"/>
  </bookViews>
  <sheets>
    <sheet name="Question 5 Private Inv EP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4" i="1" l="1"/>
  <c r="C50" i="1" s="1"/>
  <c r="B31" i="1"/>
  <c r="B32" i="1" s="1"/>
  <c r="B7" i="1"/>
  <c r="B16" i="1" s="1"/>
  <c r="B9" i="1" l="1"/>
  <c r="B12" i="1" s="1"/>
  <c r="B13" i="1" s="1"/>
  <c r="B17" i="1" l="1"/>
  <c r="B23" i="1" s="1"/>
  <c r="B24" i="1" s="1"/>
  <c r="B34" i="1" s="1"/>
  <c r="C49" i="1" s="1"/>
  <c r="B25" i="1"/>
  <c r="B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5" authorId="0" shapeId="0" xr:uid="{00000000-0006-0000-0000-000001000000}">
      <text>
        <r>
          <rPr>
            <sz val="10"/>
            <rFont val="Arial"/>
            <family val="2"/>
          </rPr>
          <t>Amazon 10-Q, qtr ended 3/31/2026 (Financial Instruments note). Nonvoting preferred ~$32.0B.</t>
        </r>
      </text>
    </comment>
    <comment ref="B6" authorId="0" shapeId="0" xr:uid="{00000000-0006-0000-0000-000002000000}">
      <text>
        <r>
          <rPr>
            <sz val="10"/>
            <rFont val="Arial"/>
            <family val="2"/>
          </rPr>
          <t>Amazon 10-Q, qtr ended 3/31/2026 (Financial Instruments note). Convertible notes ~$42.2B (AFS; gains in OCI until converted).</t>
        </r>
      </text>
    </comment>
    <comment ref="B8" authorId="0" shapeId="0" xr:uid="{00000000-0006-0000-0000-000003000000}">
      <text>
        <r>
          <rPr>
            <sz val="10"/>
            <rFont val="Arial"/>
            <family val="2"/>
          </rPr>
          <t>Anthropic press release: $30B Series G at $380B post-money, Feb 12 2026.</t>
        </r>
      </text>
    </comment>
    <comment ref="B10" authorId="0" shapeId="0" xr:uid="{00000000-0006-0000-0000-000004000000}">
      <text>
        <r>
          <rPr>
            <sz val="10"/>
            <rFont val="Arial"/>
            <family val="2"/>
          </rPr>
          <t>CNBC/Bloomberg May 2026: Series H ~$965B post on ~$65B raise -&gt; ~$900B pre-money.</t>
        </r>
      </text>
    </comment>
    <comment ref="B11" authorId="0" shapeId="0" xr:uid="{00000000-0006-0000-0000-000005000000}">
      <text>
        <r>
          <rPr>
            <sz val="10"/>
            <rFont val="Arial"/>
            <family val="2"/>
          </rPr>
          <t>Series H ~$965B (announced ~May 28 2026); incl. $5B from Amazon.</t>
        </r>
      </text>
    </comment>
    <comment ref="B17" authorId="0" shapeId="0" xr:uid="{00000000-0006-0000-0000-000006000000}">
      <text>
        <r>
          <rPr>
            <sz val="10"/>
            <rFont val="Arial"/>
            <family val="2"/>
          </rPr>
          <t>Nonvoting-preferred marks flow through 'Other income (expense), net'. Note conversions during Q2 would reclassify more from OCI to income (upside).</t>
        </r>
      </text>
    </comment>
    <comment ref="B18" authorId="0" shapeId="0" xr:uid="{00000000-0006-0000-0000-000007000000}">
      <text>
        <r>
          <rPr>
            <sz val="10"/>
            <rFont val="Arial"/>
            <family val="2"/>
          </rPr>
          <t>Routes through Other comprehensive income, not net income/EPS, until the notes convert.</t>
        </r>
      </text>
    </comment>
    <comment ref="B21" authorId="0" shapeId="0" xr:uid="{00000000-0006-0000-0000-000008000000}">
      <text>
        <r>
          <rPr>
            <sz val="10"/>
            <rFont val="Arial"/>
            <family val="2"/>
          </rPr>
          <t>Amazon Q1 2026 provision $9,560 / pre-tax $39,834 = 24.0% (Tax Uniformity rule).</t>
        </r>
      </text>
    </comment>
    <comment ref="B22" authorId="0" shapeId="0" xr:uid="{00000000-0006-0000-0000-000009000000}">
      <text>
        <r>
          <rPr>
            <sz val="10"/>
            <rFont val="Arial"/>
            <family val="2"/>
          </rPr>
          <t>Amazon 10-Q Q1 2026 diluted shares.</t>
        </r>
      </text>
    </comment>
    <comment ref="B25" authorId="0" shapeId="0" xr:uid="{00000000-0006-0000-0000-00000A000000}">
      <text>
        <r>
          <rPr>
            <sz val="10"/>
            <rFont val="Arial"/>
            <family val="2"/>
          </rPr>
          <t>Thesis-stylized upper bound: entire economic revaluation flowing through EPS.</t>
        </r>
      </text>
    </comment>
    <comment ref="B28" authorId="0" shapeId="0" xr:uid="{00000000-0006-0000-0000-00000B000000}">
      <text>
        <r>
          <rPr>
            <sz val="10"/>
            <rFont val="Arial"/>
            <family val="2"/>
          </rPr>
          <t>Amazon 10-Q, qtr ended 3/31/2026 (Financial Instruments note). Private-co equity $48.1B total less $32.0B Anthropic preferred ≈ $16.1B OpenAI.</t>
        </r>
      </text>
    </comment>
    <comment ref="B29" authorId="0" shapeId="0" xr:uid="{00000000-0006-0000-0000-00000C000000}">
      <text>
        <r>
          <rPr>
            <sz val="10"/>
            <rFont val="Arial"/>
            <family val="2"/>
          </rPr>
          <t>OpenAI: $122B round closed 3/31/26 at $852B post-money.</t>
        </r>
      </text>
    </comment>
    <comment ref="B30" authorId="0" shapeId="0" xr:uid="{00000000-0006-0000-0000-00000D000000}">
      <text>
        <r>
          <rPr>
            <sz val="10"/>
            <rFont val="Arial"/>
            <family val="2"/>
          </rPr>
          <t>No new OpenAI round by 5/31/26; $852B remains last disclosed transaction (Investing.com, May 2026).</t>
        </r>
      </text>
    </comment>
    <comment ref="B40" authorId="0" shapeId="0" xr:uid="{00000000-0006-0000-0000-00000E000000}">
      <text>
        <r>
          <rPr>
            <sz val="10"/>
            <rFont val="Arial"/>
            <family val="2"/>
          </rPr>
          <t>Flat; no new OpenAI round in Apr-Jun 2026.</t>
        </r>
      </text>
    </comment>
    <comment ref="B41" authorId="0" shapeId="0" xr:uid="{00000000-0006-0000-0000-00000F000000}">
      <text>
        <r>
          <rPr>
            <sz val="10"/>
            <rFont val="Arial"/>
            <family val="2"/>
          </rPr>
          <t>None by 5/31/26 (the Oct-2025 recap and Mar-2026 round are in prior quarters).</t>
        </r>
      </text>
    </comment>
    <comment ref="B42" authorId="0" shapeId="0" xr:uid="{00000000-0006-0000-0000-000010000000}">
      <text>
        <r>
          <rPr>
            <sz val="10"/>
            <rFont val="Arial"/>
            <family val="2"/>
          </rPr>
          <t>Microsoft IR FY26 Q3: OpenAI reduced net income by $14M (~$0.00/sh).</t>
        </r>
      </text>
    </comment>
    <comment ref="B43" authorId="0" shapeId="0" xr:uid="{00000000-0006-0000-0000-000011000000}">
      <text>
        <r>
          <rPr>
            <sz val="10"/>
            <color rgb="FF000000"/>
            <rFont val="Arial"/>
            <family val="2"/>
          </rPr>
          <t>Microsoft 10-Q fiscal Q3 2026.</t>
        </r>
      </text>
    </comment>
  </commentList>
</comments>
</file>

<file path=xl/sharedStrings.xml><?xml version="1.0" encoding="utf-8"?>
<sst xmlns="http://schemas.openxmlformats.org/spreadsheetml/2006/main" count="45" uniqueCount="43">
  <si>
    <t>Nonvoting preferred carrying value, 3/31/26</t>
  </si>
  <si>
    <t>Convertible notes fair value, 3/31/26</t>
  </si>
  <si>
    <t>Total Anthropic stake, 3/31/26</t>
  </si>
  <si>
    <t>Anthropic valuation at 3/31/26 mark (Series G, post)</t>
  </si>
  <si>
    <t>Implied Amazon ownership</t>
  </si>
  <si>
    <t>Anthropic Series H pre-money valuation (Jun 1)</t>
  </si>
  <si>
    <t>Anthropic Series H post-money valuation (Jun 1)</t>
  </si>
  <si>
    <t>Amazon stake at Jun 1 (ownership x pre-money)</t>
  </si>
  <si>
    <t>Gross economic revaluation gain (pre-tax)</t>
  </si>
  <si>
    <t>Net-income-recognized vs OCI split</t>
  </si>
  <si>
    <t>Preferred share of stake (hits net income)</t>
  </si>
  <si>
    <t xml:space="preserve">  -&gt; Net-income-recognized gain (pre-tax)</t>
  </si>
  <si>
    <t xml:space="preserve">  -&gt; OCI portion (un-converted AFS notes, pre-tax)</t>
  </si>
  <si>
    <t>EPS impact</t>
  </si>
  <si>
    <t>Standardized tax rate (Amazon last-qtr ETR)</t>
  </si>
  <si>
    <t>Diluted shares (mm)</t>
  </si>
  <si>
    <t>Net-income-recognized gain, after-tax ($B)</t>
  </si>
  <si>
    <t>Memo: EPS if full mark hit income ($/sh)</t>
  </si>
  <si>
    <t>OpenAI Series C carrying value, 3/31/26</t>
  </si>
  <si>
    <t>OpenAI valuation at 3/31/26 (Series C round)</t>
  </si>
  <si>
    <t>OpenAI valuation at Jun 1, 2026</t>
  </si>
  <si>
    <t>Revaluation gain (flat valuation)</t>
  </si>
  <si>
    <t>EPS impact ($/sh)</t>
  </si>
  <si>
    <t>OpenAI valuation, 3/31/26 -&gt; Jun 1, 2026 ($B)</t>
  </si>
  <si>
    <t>New dilution/recap event in Q2 2026?</t>
  </si>
  <si>
    <t>Recent equity-method impact, fiscal Q3 2026 ($B)</t>
  </si>
  <si>
    <t>Estimated Q2 2026 EPS impact ($/sh)</t>
  </si>
  <si>
    <t>Company</t>
  </si>
  <si>
    <t>Private stake(s)</t>
  </si>
  <si>
    <t>Amazon</t>
  </si>
  <si>
    <t>Anthropic (Series G-&gt;H) + OpenAI (flat)</t>
  </si>
  <si>
    <t>Microsoft</t>
  </si>
  <si>
    <t>OpenAI (equity method, flat)</t>
  </si>
  <si>
    <t>Microsoft accounts for OpenAI under the EQUITY METHOD (~27% as-converted), not fair value - so it is NOT marked to OpenAI's $852B valuation. Its EPS impact = its share of OpenAI's operating results +/- dilution gains on new rounds.</t>
  </si>
  <si>
    <t>Takeaway: Amazon's Q2 2026 GAAP EPS would be dominated by a large, non-cash, non-operating mark from Anthropic's Series H ($380B-&gt;$965B) - exactly the kind of &gt;$1B-investment impact the thesis EXCLUDES from the core EPS used for valuation (Q3). Microsoft's OpenAI (equity method, flat valuation) is ~$0. Estimate; sensitive to ownership %, OCI/income split, and note-conversion timing.</t>
  </si>
  <si>
    <t>SUMMARY - Q2 2026 EPS impact of &gt;$1B private investments</t>
  </si>
  <si>
    <t>AMAZON - total private-investment EPS impact (net-income basis)</t>
  </si>
  <si>
    <t>MICROSOFT - OpenAI (private)</t>
  </si>
  <si>
    <t>EPS impact - net-income basis ($/sh)</t>
  </si>
  <si>
    <t>AMAZON - OpenAI (private)</t>
  </si>
  <si>
    <t>AMAZON - Anthropic (private)</t>
  </si>
  <si>
    <t>Thesis: private stakes are marked to their Jun 1, 2026 valuation, then held constant. The Q2 2026 impact is the revaluation from the Mar 31, 2026 carrying value to the Jun 1 valuation. Values in $ billions unless noted. Public info as of June 1, 2026.</t>
  </si>
  <si>
    <t>Question 5 - EPS Impact of &gt;$1B Private Investments on Q2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</si>
</sst>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\$#,##0.00;&quot;($&quot;#,##0.00\)"/>
  </numFmts>
  <fonts count="11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3"/>
      <name val="Arial"/>
      <family val="2"/>
    </font>
    <font>
      <i/>
      <sz val="8"/>
      <color rgb="FF555555"/>
      <name val="Arial"/>
      <family val="2"/>
    </font>
    <font>
      <b/>
      <sz val="11"/>
      <color rgb="FF1F3A5F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3CD"/>
        <bgColor rgb="FFFFFFFF"/>
      </patternFill>
    </fill>
    <fill>
      <patternFill patternType="solid">
        <fgColor theme="1" tint="0.499984740745262"/>
        <bgColor rgb="FF333333"/>
      </patternFill>
    </fill>
  </fills>
  <borders count="2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9" fillId="2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0" fontId="9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164" fontId="10" fillId="0" borderId="1" xfId="0" applyNumberFormat="1" applyFont="1" applyBorder="1" applyAlignment="1">
      <alignment horizontal="right" vertical="center"/>
    </xf>
    <xf numFmtId="10" fontId="9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/>
    </xf>
    <xf numFmtId="165" fontId="10" fillId="0" borderId="1" xfId="0" applyNumberFormat="1" applyFont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165" fontId="10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08080"/>
      <rgbColor rgb="FF9999FF"/>
      <rgbColor rgb="FF993366"/>
      <rgbColor rgb="FFFFF3C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F3A5F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5"/>
  <sheetViews>
    <sheetView tabSelected="1" zoomScaleNormal="100" workbookViewId="0"/>
  </sheetViews>
  <sheetFormatPr baseColWidth="10" defaultColWidth="8.6640625" defaultRowHeight="15" x14ac:dyDescent="0.2"/>
  <cols>
    <col min="1" max="1" width="52" customWidth="1"/>
    <col min="2" max="2" width="18" customWidth="1"/>
    <col min="3" max="3" width="20" customWidth="1"/>
  </cols>
  <sheetData>
    <row r="1" spans="1:2" ht="17" x14ac:dyDescent="0.2">
      <c r="A1" s="1" t="s">
        <v>42</v>
      </c>
    </row>
    <row r="2" spans="1:2" x14ac:dyDescent="0.2">
      <c r="A2" s="2" t="s">
        <v>41</v>
      </c>
    </row>
    <row r="4" spans="1:2" x14ac:dyDescent="0.2">
      <c r="A4" s="8" t="s">
        <v>40</v>
      </c>
    </row>
    <row r="5" spans="1:2" x14ac:dyDescent="0.2">
      <c r="A5" s="9" t="s">
        <v>0</v>
      </c>
      <c r="B5" s="10">
        <v>32</v>
      </c>
    </row>
    <row r="6" spans="1:2" x14ac:dyDescent="0.2">
      <c r="A6" s="9" t="s">
        <v>1</v>
      </c>
      <c r="B6" s="10">
        <v>42.2</v>
      </c>
    </row>
    <row r="7" spans="1:2" x14ac:dyDescent="0.2">
      <c r="A7" s="9" t="s">
        <v>2</v>
      </c>
      <c r="B7" s="11">
        <f>B5+B6</f>
        <v>74.2</v>
      </c>
    </row>
    <row r="8" spans="1:2" x14ac:dyDescent="0.2">
      <c r="A8" s="9" t="s">
        <v>3</v>
      </c>
      <c r="B8" s="10">
        <v>380</v>
      </c>
    </row>
    <row r="9" spans="1:2" x14ac:dyDescent="0.2">
      <c r="A9" s="9" t="s">
        <v>4</v>
      </c>
      <c r="B9" s="12">
        <f>B7/B8</f>
        <v>0.19526315789473686</v>
      </c>
    </row>
    <row r="10" spans="1:2" x14ac:dyDescent="0.2">
      <c r="A10" s="9" t="s">
        <v>5</v>
      </c>
      <c r="B10" s="10">
        <v>900</v>
      </c>
    </row>
    <row r="11" spans="1:2" x14ac:dyDescent="0.2">
      <c r="A11" s="9" t="s">
        <v>6</v>
      </c>
      <c r="B11" s="10">
        <v>965</v>
      </c>
    </row>
    <row r="12" spans="1:2" x14ac:dyDescent="0.2">
      <c r="A12" s="9" t="s">
        <v>7</v>
      </c>
      <c r="B12" s="11">
        <f>B9*B10</f>
        <v>175.73684210526318</v>
      </c>
    </row>
    <row r="13" spans="1:2" x14ac:dyDescent="0.2">
      <c r="A13" s="13" t="s">
        <v>8</v>
      </c>
      <c r="B13" s="14">
        <f>B12-B7</f>
        <v>101.53684210526318</v>
      </c>
    </row>
    <row r="15" spans="1:2" x14ac:dyDescent="0.2">
      <c r="A15" s="9" t="s">
        <v>9</v>
      </c>
    </row>
    <row r="16" spans="1:2" x14ac:dyDescent="0.2">
      <c r="A16" s="9" t="s">
        <v>10</v>
      </c>
      <c r="B16" s="12">
        <f>B5/B7</f>
        <v>0.43126684636118595</v>
      </c>
    </row>
    <row r="17" spans="1:2" x14ac:dyDescent="0.2">
      <c r="A17" s="9" t="s">
        <v>11</v>
      </c>
      <c r="B17" s="11">
        <f>B13*B16</f>
        <v>43.789473684210527</v>
      </c>
    </row>
    <row r="18" spans="1:2" x14ac:dyDescent="0.2">
      <c r="A18" s="9" t="s">
        <v>12</v>
      </c>
      <c r="B18" s="11">
        <f>B13-B17</f>
        <v>57.747368421052649</v>
      </c>
    </row>
    <row r="20" spans="1:2" x14ac:dyDescent="0.2">
      <c r="A20" s="9" t="s">
        <v>13</v>
      </c>
    </row>
    <row r="21" spans="1:2" x14ac:dyDescent="0.2">
      <c r="A21" s="9" t="s">
        <v>14</v>
      </c>
      <c r="B21" s="15">
        <v>0.24</v>
      </c>
    </row>
    <row r="22" spans="1:2" x14ac:dyDescent="0.2">
      <c r="A22" s="9" t="s">
        <v>15</v>
      </c>
      <c r="B22" s="16">
        <v>10874</v>
      </c>
    </row>
    <row r="23" spans="1:2" x14ac:dyDescent="0.2">
      <c r="A23" s="9" t="s">
        <v>16</v>
      </c>
      <c r="B23" s="11">
        <f>B17*(1-B21)</f>
        <v>33.28</v>
      </c>
    </row>
    <row r="24" spans="1:2" x14ac:dyDescent="0.2">
      <c r="A24" s="13" t="s">
        <v>38</v>
      </c>
      <c r="B24" s="17">
        <f>B23*1000/B22</f>
        <v>3.0605113113849551</v>
      </c>
    </row>
    <row r="25" spans="1:2" x14ac:dyDescent="0.2">
      <c r="A25" s="9" t="s">
        <v>17</v>
      </c>
      <c r="B25" s="18">
        <f>B13*(1-B21)*1000/B22</f>
        <v>7.0965606032738657</v>
      </c>
    </row>
    <row r="27" spans="1:2" x14ac:dyDescent="0.2">
      <c r="A27" s="8" t="s">
        <v>39</v>
      </c>
    </row>
    <row r="28" spans="1:2" x14ac:dyDescent="0.2">
      <c r="A28" s="9" t="s">
        <v>18</v>
      </c>
      <c r="B28" s="10">
        <v>16.100000000000001</v>
      </c>
    </row>
    <row r="29" spans="1:2" x14ac:dyDescent="0.2">
      <c r="A29" s="9" t="s">
        <v>19</v>
      </c>
      <c r="B29" s="10">
        <v>852</v>
      </c>
    </row>
    <row r="30" spans="1:2" x14ac:dyDescent="0.2">
      <c r="A30" s="9" t="s">
        <v>20</v>
      </c>
      <c r="B30" s="10">
        <v>852</v>
      </c>
    </row>
    <row r="31" spans="1:2" x14ac:dyDescent="0.2">
      <c r="A31" s="9" t="s">
        <v>21</v>
      </c>
      <c r="B31" s="11">
        <f>B28*(B30/B29-1)</f>
        <v>0</v>
      </c>
    </row>
    <row r="32" spans="1:2" x14ac:dyDescent="0.2">
      <c r="A32" s="13" t="s">
        <v>22</v>
      </c>
      <c r="B32" s="17">
        <f>B31*(1-B21)*1000/B22</f>
        <v>0</v>
      </c>
    </row>
    <row r="34" spans="1:3" x14ac:dyDescent="0.2">
      <c r="A34" s="19" t="s">
        <v>36</v>
      </c>
      <c r="B34" s="20">
        <f>B24+B32</f>
        <v>3.0605113113849551</v>
      </c>
    </row>
    <row r="37" spans="1:3" x14ac:dyDescent="0.2">
      <c r="A37" s="3" t="s">
        <v>37</v>
      </c>
    </row>
    <row r="38" spans="1:3" x14ac:dyDescent="0.2">
      <c r="A38" s="2" t="s">
        <v>33</v>
      </c>
    </row>
    <row r="40" spans="1:3" x14ac:dyDescent="0.2">
      <c r="A40" s="4" t="s">
        <v>23</v>
      </c>
      <c r="B40" s="10">
        <v>852</v>
      </c>
    </row>
    <row r="41" spans="1:3" x14ac:dyDescent="0.2">
      <c r="A41" s="4" t="s">
        <v>24</v>
      </c>
      <c r="B41" s="10">
        <v>0</v>
      </c>
    </row>
    <row r="42" spans="1:3" x14ac:dyDescent="0.2">
      <c r="A42" s="4" t="s">
        <v>25</v>
      </c>
      <c r="B42" s="10">
        <v>-1.4E-2</v>
      </c>
    </row>
    <row r="43" spans="1:3" x14ac:dyDescent="0.2">
      <c r="A43" s="4" t="s">
        <v>15</v>
      </c>
      <c r="B43" s="16">
        <v>7445</v>
      </c>
    </row>
    <row r="44" spans="1:3" x14ac:dyDescent="0.2">
      <c r="A44" s="5" t="s">
        <v>26</v>
      </c>
      <c r="B44" s="17">
        <f>B42*1000/B43</f>
        <v>-1.880456682337139E-3</v>
      </c>
    </row>
    <row r="47" spans="1:3" x14ac:dyDescent="0.2">
      <c r="A47" s="3" t="s">
        <v>35</v>
      </c>
    </row>
    <row r="48" spans="1:3" x14ac:dyDescent="0.2">
      <c r="A48" s="21" t="s">
        <v>27</v>
      </c>
      <c r="B48" s="21" t="s">
        <v>28</v>
      </c>
      <c r="C48" s="21" t="s">
        <v>22</v>
      </c>
    </row>
    <row r="49" spans="1:3" x14ac:dyDescent="0.2">
      <c r="A49" s="7" t="s">
        <v>29</v>
      </c>
      <c r="B49" s="7" t="s">
        <v>30</v>
      </c>
      <c r="C49" s="6">
        <f>B34</f>
        <v>3.0605113113849551</v>
      </c>
    </row>
    <row r="50" spans="1:3" x14ac:dyDescent="0.2">
      <c r="A50" s="7" t="s">
        <v>31</v>
      </c>
      <c r="B50" s="7" t="s">
        <v>32</v>
      </c>
      <c r="C50" s="6">
        <f>B44</f>
        <v>-1.880456682337139E-3</v>
      </c>
    </row>
    <row r="52" spans="1:3" ht="15" customHeight="1" x14ac:dyDescent="0.2">
      <c r="A52" s="22" t="s">
        <v>34</v>
      </c>
      <c r="B52" s="22"/>
      <c r="C52" s="22"/>
    </row>
    <row r="53" spans="1:3" x14ac:dyDescent="0.2">
      <c r="A53" s="22"/>
      <c r="B53" s="22"/>
      <c r="C53" s="22"/>
    </row>
    <row r="54" spans="1:3" x14ac:dyDescent="0.2">
      <c r="A54" s="22"/>
      <c r="B54" s="22"/>
      <c r="C54" s="22"/>
    </row>
    <row r="55" spans="1:3" x14ac:dyDescent="0.2">
      <c r="A55" s="22"/>
      <c r="B55" s="22"/>
      <c r="C55" s="22"/>
    </row>
  </sheetData>
  <mergeCells count="1">
    <mergeCell ref="A52:C55"/>
  </mergeCells>
  <pageMargins left="0.75" right="0.75" top="1" bottom="1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 5 Private Inv EPS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Kartik Dalal</cp:lastModifiedBy>
  <cp:revision>0</cp:revision>
  <dcterms:created xsi:type="dcterms:W3CDTF">2026-06-05T11:11:21Z</dcterms:created>
  <dcterms:modified xsi:type="dcterms:W3CDTF">2026-06-08T15:00:08Z</dcterms:modified>
  <dc:language>en-US</dc:language>
</cp:coreProperties>
</file>